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115" windowHeight="7995"/>
  </bookViews>
  <sheets>
    <sheet name="CRONOGRAMA" sheetId="3" r:id="rId1"/>
    <sheet name="PLANILHA" sheetId="2" r:id="rId2"/>
    <sheet name="Plan1" sheetId="1" r:id="rId3"/>
  </sheets>
  <definedNames>
    <definedName name="_xlnm.Print_Area" localSheetId="2">Plan1!#REF!</definedName>
  </definedNames>
  <calcPr calcId="125725" iterateDelta="1E-4"/>
</workbook>
</file>

<file path=xl/calcChain.xml><?xml version="1.0" encoding="utf-8"?>
<calcChain xmlns="http://schemas.openxmlformats.org/spreadsheetml/2006/main">
  <c r="B5" i="3"/>
  <c r="G10"/>
  <c r="D14" s="1"/>
  <c r="D18" s="1"/>
  <c r="H16" i="2"/>
  <c r="I16" s="1"/>
  <c r="K16" s="1"/>
  <c r="J13"/>
  <c r="E18" i="3" l="1"/>
  <c r="E20" s="1"/>
  <c r="K19" i="2"/>
</calcChain>
</file>

<file path=xl/sharedStrings.xml><?xml version="1.0" encoding="utf-8"?>
<sst xmlns="http://schemas.openxmlformats.org/spreadsheetml/2006/main" count="49" uniqueCount="45">
  <si>
    <t>Universidade Estadual do Norte do Paraná - UENP</t>
  </si>
  <si>
    <t>ORÇAMENTO</t>
  </si>
  <si>
    <t xml:space="preserve">                                      Decreto Estadual n.º3909, Publicado no Diario Oficial do Estado do</t>
  </si>
  <si>
    <t xml:space="preserve">                                     Paraná em 01/12/08                          -                   CNPJ 08.885.100/0001-54</t>
  </si>
  <si>
    <t xml:space="preserve">                      Div.   Obras e Manutenção</t>
  </si>
  <si>
    <t>Leis Sociais=</t>
  </si>
  <si>
    <t>BDI=</t>
  </si>
  <si>
    <t>PLANILHA DE QUANTIDADE E PREÇOS</t>
  </si>
  <si>
    <t>ITEM</t>
  </si>
  <si>
    <t>DESCRIÇÃO DOS SERVIÇOS</t>
  </si>
  <si>
    <t>UNID</t>
  </si>
  <si>
    <t>QUANT.</t>
  </si>
  <si>
    <t>CUSTO UNIT.(R$)</t>
  </si>
  <si>
    <t>PR. TOTAL UNIT.(R$)</t>
  </si>
  <si>
    <t>PR. TOTAL c/BDI (R$)</t>
  </si>
  <si>
    <t>TOTAL ITEM   c/BDI</t>
  </si>
  <si>
    <t>TOTAL GERAL</t>
  </si>
  <si>
    <t>Lincoln Makoto Nozaki</t>
  </si>
  <si>
    <t>Eng.º Civil  CREA/PR 9.555-D</t>
  </si>
  <si>
    <t>PÇ</t>
  </si>
  <si>
    <t>Data: 10/06/2015</t>
  </si>
  <si>
    <t>Obra: PISO TÁTIL</t>
  </si>
  <si>
    <t>FORNECIMENTO E ASSENTAMENTO DE PISO TÁTIL</t>
  </si>
  <si>
    <t>Local: UENP - CURSO DE DIREITO               Av. Manoel Ribas esq.  Rua 02 de Abril - Jacarezinho PR</t>
  </si>
  <si>
    <t>OBS: A quantidade de peças está calculada considerando dimensões da peça de 25x25cm</t>
  </si>
  <si>
    <t xml:space="preserve">FORNECIMENTO E ASSENTAMENTO DO PISO TÁTIL CONFORME INDICAÇÃO EM PLANTA NOS ANEXOS </t>
  </si>
  <si>
    <t xml:space="preserve">                             Campus JACAREZINHO </t>
  </si>
  <si>
    <t>Elabaorado por:</t>
  </si>
  <si>
    <t xml:space="preserve">                                     Paraná em 01/12/08                          -                   </t>
  </si>
  <si>
    <t xml:space="preserve">                            Divisão de Obras e Manutenção</t>
  </si>
  <si>
    <t>CRONOGRAMA FÍSICO-FINANCEIRO</t>
  </si>
  <si>
    <t>OBRA</t>
  </si>
  <si>
    <t>LOCAL</t>
  </si>
  <si>
    <t xml:space="preserve">VALOR DA OBRA: </t>
  </si>
  <si>
    <t>VALOR DOS</t>
  </si>
  <si>
    <t>SERVIÇOS A EXECUTAR-EM %</t>
  </si>
  <si>
    <t>SERVIÇOS(R$)</t>
  </si>
  <si>
    <t>1.º MÊS</t>
  </si>
  <si>
    <t>TOTAL SIMPLES EM R$</t>
  </si>
  <si>
    <t>TOTAL SIMPLES EM %</t>
  </si>
  <si>
    <t>TOTAL ACUMULADO EM R$</t>
  </si>
  <si>
    <t>TOTAL ACUMULADO EM %</t>
  </si>
  <si>
    <t>Assentamento PISO TÁTIL</t>
  </si>
  <si>
    <t>PISO TÁTIL</t>
  </si>
  <si>
    <t>UENP-CJA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</si>
</sst>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&quot;R$&quot;\ #,##0.00"/>
    <numFmt numFmtId="165" formatCode="#,##0.0000"/>
    <numFmt numFmtId="166" formatCode="0.0%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8.5"/>
      <name val="Arial"/>
      <family val="2"/>
    </font>
    <font>
      <b/>
      <i/>
      <sz val="10"/>
      <name val="Arial"/>
      <family val="2"/>
    </font>
    <font>
      <i/>
      <sz val="10.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13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b/>
      <sz val="10"/>
      <name val="BlizzardD"/>
      <family val="4"/>
    </font>
    <font>
      <b/>
      <u/>
      <sz val="12"/>
      <name val="Arial"/>
      <family val="2"/>
    </font>
    <font>
      <sz val="12"/>
      <color theme="1"/>
      <name val="Calibri"/>
      <family val="2"/>
      <scheme val="minor"/>
    </font>
    <font>
      <sz val="8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4" fontId="0" fillId="0" borderId="27" xfId="0" applyNumberFormat="1" applyBorder="1"/>
    <xf numFmtId="10" fontId="0" fillId="0" borderId="1" xfId="0" applyNumberFormat="1" applyBorder="1" applyAlignment="1">
      <alignment horizontal="center"/>
    </xf>
    <xf numFmtId="4" fontId="8" fillId="0" borderId="1" xfId="0" applyNumberFormat="1" applyFont="1" applyBorder="1"/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Fill="1" applyBorder="1"/>
    <xf numFmtId="164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9" fontId="0" fillId="0" borderId="1" xfId="0" applyNumberFormat="1" applyBorder="1" applyAlignment="1">
      <alignment horizontal="center"/>
    </xf>
    <xf numFmtId="4" fontId="0" fillId="0" borderId="0" xfId="0" applyNumberFormat="1" applyBorder="1"/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/>
    </xf>
    <xf numFmtId="0" fontId="0" fillId="2" borderId="1" xfId="0" applyFill="1" applyBorder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/>
    <xf numFmtId="0" fontId="3" fillId="0" borderId="1" xfId="0" applyFont="1" applyBorder="1" applyAlignment="1">
      <alignment horizontal="center"/>
    </xf>
    <xf numFmtId="165" fontId="14" fillId="0" borderId="1" xfId="0" applyNumberFormat="1" applyFont="1" applyBorder="1"/>
    <xf numFmtId="0" fontId="0" fillId="0" borderId="24" xfId="0" applyBorder="1" applyAlignment="1">
      <alignment horizontal="center"/>
    </xf>
    <xf numFmtId="4" fontId="0" fillId="0" borderId="24" xfId="0" applyNumberFormat="1" applyBorder="1"/>
    <xf numFmtId="4" fontId="8" fillId="0" borderId="0" xfId="0" applyNumberFormat="1" applyFont="1" applyBorder="1"/>
    <xf numFmtId="16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6" xfId="0" applyBorder="1"/>
    <xf numFmtId="0" fontId="0" fillId="0" borderId="27" xfId="0" applyBorder="1"/>
    <xf numFmtId="0" fontId="8" fillId="0" borderId="27" xfId="0" applyFont="1" applyBorder="1"/>
    <xf numFmtId="0" fontId="0" fillId="0" borderId="27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22" fillId="0" borderId="1" xfId="4" applyFont="1" applyBorder="1"/>
    <xf numFmtId="0" fontId="22" fillId="3" borderId="1" xfId="4" applyFont="1" applyFill="1" applyBorder="1"/>
    <xf numFmtId="0" fontId="22" fillId="0" borderId="1" xfId="4" applyFont="1" applyBorder="1" applyAlignment="1">
      <alignment horizontal="left" wrapText="1"/>
    </xf>
    <xf numFmtId="166" fontId="22" fillId="0" borderId="1" xfId="4" applyNumberFormat="1" applyFont="1" applyBorder="1"/>
    <xf numFmtId="4" fontId="22" fillId="0" borderId="1" xfId="4" applyNumberFormat="1" applyFont="1" applyBorder="1"/>
    <xf numFmtId="4" fontId="22" fillId="3" borderId="1" xfId="4" applyNumberFormat="1" applyFont="1" applyFill="1" applyBorder="1"/>
    <xf numFmtId="0" fontId="8" fillId="0" borderId="12" xfId="4" applyFont="1" applyBorder="1" applyAlignment="1">
      <alignment horizontal="left" vertical="center"/>
    </xf>
    <xf numFmtId="0" fontId="8" fillId="0" borderId="28" xfId="4" applyFont="1" applyBorder="1" applyAlignment="1">
      <alignment horizontal="center" vertical="center"/>
    </xf>
    <xf numFmtId="0" fontId="19" fillId="0" borderId="20" xfId="4" applyFont="1" applyBorder="1"/>
    <xf numFmtId="0" fontId="19" fillId="0" borderId="21" xfId="4" applyFont="1" applyBorder="1" applyAlignment="1">
      <alignment horizontal="left"/>
    </xf>
    <xf numFmtId="0" fontId="19" fillId="0" borderId="21" xfId="4" applyFont="1" applyBorder="1"/>
    <xf numFmtId="4" fontId="19" fillId="0" borderId="21" xfId="4" applyNumberFormat="1" applyFont="1" applyBorder="1"/>
    <xf numFmtId="0" fontId="8" fillId="0" borderId="22" xfId="4" applyBorder="1"/>
    <xf numFmtId="0" fontId="22" fillId="0" borderId="1" xfId="4" applyFont="1" applyBorder="1" applyAlignment="1">
      <alignment horizontal="center"/>
    </xf>
    <xf numFmtId="164" fontId="22" fillId="0" borderId="1" xfId="4" applyNumberFormat="1" applyFont="1" applyBorder="1"/>
    <xf numFmtId="164" fontId="15" fillId="3" borderId="1" xfId="3" applyNumberFormat="1" applyFont="1" applyFill="1" applyBorder="1"/>
    <xf numFmtId="43" fontId="15" fillId="3" borderId="1" xfId="3" applyFont="1" applyFill="1" applyBorder="1"/>
    <xf numFmtId="4" fontId="15" fillId="3" borderId="1" xfId="4" applyNumberFormat="1" applyFont="1" applyFill="1" applyBorder="1"/>
    <xf numFmtId="0" fontId="8" fillId="0" borderId="12" xfId="4" applyBorder="1" applyAlignment="1">
      <alignment horizontal="center"/>
    </xf>
    <xf numFmtId="0" fontId="8" fillId="0" borderId="13" xfId="4" applyBorder="1" applyAlignment="1">
      <alignment horizontal="center"/>
    </xf>
    <xf numFmtId="0" fontId="8" fillId="0" borderId="14" xfId="4" applyBorder="1" applyAlignment="1">
      <alignment horizontal="center"/>
    </xf>
    <xf numFmtId="0" fontId="22" fillId="0" borderId="23" xfId="4" applyFont="1" applyBorder="1" applyAlignment="1">
      <alignment horizontal="center"/>
    </xf>
    <xf numFmtId="0" fontId="22" fillId="0" borderId="24" xfId="4" applyFont="1" applyBorder="1" applyAlignment="1">
      <alignment horizontal="center"/>
    </xf>
    <xf numFmtId="0" fontId="22" fillId="0" borderId="25" xfId="4" applyFont="1" applyBorder="1" applyAlignment="1">
      <alignment horizontal="center"/>
    </xf>
    <xf numFmtId="0" fontId="21" fillId="0" borderId="3" xfId="4" applyFont="1" applyBorder="1" applyAlignment="1">
      <alignment horizontal="center"/>
    </xf>
    <xf numFmtId="0" fontId="21" fillId="0" borderId="4" xfId="4" applyFont="1" applyBorder="1" applyAlignment="1">
      <alignment horizontal="center"/>
    </xf>
    <xf numFmtId="0" fontId="21" fillId="0" borderId="5" xfId="4" applyFont="1" applyBorder="1" applyAlignment="1">
      <alignment horizontal="center"/>
    </xf>
    <xf numFmtId="0" fontId="23" fillId="0" borderId="6" xfId="4" applyFont="1" applyBorder="1" applyAlignment="1">
      <alignment horizontal="center"/>
    </xf>
    <xf numFmtId="0" fontId="23" fillId="0" borderId="7" xfId="4" applyFont="1" applyBorder="1" applyAlignment="1">
      <alignment horizontal="center"/>
    </xf>
    <xf numFmtId="0" fontId="23" fillId="0" borderId="8" xfId="4" applyFont="1" applyBorder="1" applyAlignment="1">
      <alignment horizontal="center"/>
    </xf>
    <xf numFmtId="0" fontId="8" fillId="0" borderId="6" xfId="4" applyFont="1" applyBorder="1" applyAlignment="1">
      <alignment horizontal="center"/>
    </xf>
    <xf numFmtId="0" fontId="8" fillId="0" borderId="7" xfId="4" applyFont="1" applyBorder="1" applyAlignment="1">
      <alignment horizontal="center"/>
    </xf>
    <xf numFmtId="0" fontId="8" fillId="0" borderId="8" xfId="4" applyFont="1" applyBorder="1" applyAlignment="1">
      <alignment horizontal="center"/>
    </xf>
    <xf numFmtId="0" fontId="20" fillId="0" borderId="6" xfId="4" applyFont="1" applyBorder="1" applyAlignment="1">
      <alignment horizontal="center"/>
    </xf>
    <xf numFmtId="0" fontId="20" fillId="0" borderId="7" xfId="4" applyFont="1" applyBorder="1" applyAlignment="1">
      <alignment horizontal="center"/>
    </xf>
    <xf numFmtId="0" fontId="20" fillId="0" borderId="8" xfId="4" applyFont="1" applyBorder="1" applyAlignment="1">
      <alignment horizontal="center"/>
    </xf>
    <xf numFmtId="0" fontId="11" fillId="0" borderId="3" xfId="4" applyFont="1" applyBorder="1" applyAlignment="1">
      <alignment horizontal="center"/>
    </xf>
    <xf numFmtId="0" fontId="11" fillId="0" borderId="4" xfId="4" applyFont="1" applyBorder="1" applyAlignment="1">
      <alignment horizontal="center"/>
    </xf>
    <xf numFmtId="0" fontId="11" fillId="0" borderId="5" xfId="4" applyFont="1" applyBorder="1" applyAlignment="1"/>
    <xf numFmtId="43" fontId="8" fillId="0" borderId="13" xfId="5" applyFont="1" applyBorder="1" applyAlignment="1"/>
    <xf numFmtId="43" fontId="8" fillId="0" borderId="14" xfId="5" applyFont="1" applyBorder="1" applyAlignment="1"/>
    <xf numFmtId="164" fontId="8" fillId="0" borderId="29" xfId="4" applyNumberFormat="1" applyFont="1" applyBorder="1" applyAlignment="1">
      <alignment horizontal="left"/>
    </xf>
    <xf numFmtId="0" fontId="8" fillId="0" borderId="30" xfId="4" applyFont="1" applyBorder="1" applyAlignment="1"/>
    <xf numFmtId="0" fontId="22" fillId="0" borderId="1" xfId="4" applyFont="1" applyBorder="1" applyAlignment="1">
      <alignment horizontal="center"/>
    </xf>
    <xf numFmtId="0" fontId="22" fillId="0" borderId="1" xfId="4" applyFont="1" applyBorder="1" applyAlignment="1"/>
    <xf numFmtId="0" fontId="8" fillId="0" borderId="13" xfId="4" applyFont="1" applyBorder="1" applyAlignment="1">
      <alignment horizontal="left" vertical="center"/>
    </xf>
    <xf numFmtId="0" fontId="8" fillId="0" borderId="29" xfId="4" applyFont="1" applyBorder="1" applyAlignment="1">
      <alignment horizontal="left" vertical="center"/>
    </xf>
    <xf numFmtId="0" fontId="8" fillId="0" borderId="13" xfId="4" applyFont="1" applyBorder="1" applyAlignment="1">
      <alignment horizontal="right" vertical="center"/>
    </xf>
    <xf numFmtId="0" fontId="22" fillId="0" borderId="1" xfId="4" applyFont="1" applyBorder="1"/>
    <xf numFmtId="0" fontId="22" fillId="3" borderId="1" xfId="4" applyFont="1" applyFill="1" applyBorder="1"/>
    <xf numFmtId="0" fontId="8" fillId="0" borderId="29" xfId="4" applyFont="1" applyBorder="1" applyAlignment="1">
      <alignment horizontal="right" vertical="center"/>
    </xf>
    <xf numFmtId="0" fontId="22" fillId="0" borderId="1" xfId="4" applyFont="1" applyBorder="1" applyAlignment="1">
      <alignment wrapText="1"/>
    </xf>
    <xf numFmtId="0" fontId="22" fillId="0" borderId="1" xfId="4" applyFont="1" applyBorder="1" applyAlignment="1">
      <alignment horizontal="left"/>
    </xf>
    <xf numFmtId="0" fontId="7" fillId="0" borderId="0" xfId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distributed" wrapText="1"/>
    </xf>
    <xf numFmtId="0" fontId="0" fillId="0" borderId="1" xfId="0" applyBorder="1" applyAlignment="1">
      <alignment horizontal="center" vertical="distributed" wrapText="1"/>
    </xf>
    <xf numFmtId="0" fontId="15" fillId="2" borderId="1" xfId="0" applyFont="1" applyFill="1" applyBorder="1" applyAlignment="1">
      <alignment horizontal="left" vertical="top" wrapText="1"/>
    </xf>
    <xf numFmtId="0" fontId="0" fillId="0" borderId="1" xfId="0" applyBorder="1" applyAlignment="1"/>
    <xf numFmtId="0" fontId="8" fillId="0" borderId="27" xfId="0" applyFont="1" applyFill="1" applyBorder="1" applyAlignment="1">
      <alignment horizontal="left" wrapText="1"/>
    </xf>
    <xf numFmtId="0" fontId="0" fillId="0" borderId="27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16" fillId="0" borderId="0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4" fontId="8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distributed" wrapText="1"/>
    </xf>
    <xf numFmtId="4" fontId="3" fillId="0" borderId="1" xfId="0" applyNumberFormat="1" applyFont="1" applyBorder="1" applyAlignment="1">
      <alignment horizontal="center" vertical="distributed" wrapText="1"/>
    </xf>
    <xf numFmtId="0" fontId="7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0" fillId="0" borderId="1" xfId="0" applyBorder="1" applyAlignment="1">
      <alignment horizontal="right" shrinkToFit="1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9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3" xfId="4"/>
    <cellStyle name="Separador de milhares" xfId="3" builtinId="3"/>
    <cellStyle name="Separador de milhares 2" xfId="2"/>
    <cellStyle name="Separador de milhares 3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1</xdr:row>
      <xdr:rowOff>38100</xdr:rowOff>
    </xdr:from>
    <xdr:to>
      <xdr:col>3</xdr:col>
      <xdr:colOff>838200</xdr:colOff>
      <xdr:row>5</xdr:row>
      <xdr:rowOff>180975</xdr:rowOff>
    </xdr:to>
    <xdr:pic>
      <xdr:nvPicPr>
        <xdr:cNvPr id="2" name="Imagem 2" descr="Logo 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" y="38100"/>
          <a:ext cx="13430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266700</xdr:colOff>
      <xdr:row>1</xdr:row>
      <xdr:rowOff>38100</xdr:rowOff>
    </xdr:from>
    <xdr:to>
      <xdr:col>3</xdr:col>
      <xdr:colOff>838200</xdr:colOff>
      <xdr:row>5</xdr:row>
      <xdr:rowOff>180975</xdr:rowOff>
    </xdr:to>
    <xdr:pic>
      <xdr:nvPicPr>
        <xdr:cNvPr id="3" name="Imagem 2" descr="Logo 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" y="38100"/>
          <a:ext cx="13430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23"/>
  <sheetViews>
    <sheetView tabSelected="1" workbookViewId="0">
      <selection activeCell="E10" sqref="E10:F10"/>
    </sheetView>
  </sheetViews>
  <sheetFormatPr defaultRowHeight="15"/>
  <cols>
    <col min="1" max="1" width="2.140625" customWidth="1"/>
    <col min="3" max="3" width="49.140625" customWidth="1"/>
    <col min="4" max="4" width="17.28515625" customWidth="1"/>
    <col min="5" max="5" width="12.42578125" customWidth="1"/>
  </cols>
  <sheetData>
    <row r="2" spans="2:10" ht="15.75">
      <c r="B2" s="78" t="s">
        <v>0</v>
      </c>
      <c r="C2" s="79"/>
      <c r="D2" s="79"/>
      <c r="E2" s="79"/>
      <c r="F2" s="79"/>
      <c r="G2" s="79"/>
      <c r="H2" s="79"/>
      <c r="I2" s="79"/>
      <c r="J2" s="80"/>
    </row>
    <row r="3" spans="2:10">
      <c r="B3" s="81" t="s">
        <v>2</v>
      </c>
      <c r="C3" s="82"/>
      <c r="D3" s="82"/>
      <c r="E3" s="82"/>
      <c r="F3" s="82"/>
      <c r="G3" s="82"/>
      <c r="H3" s="82"/>
      <c r="I3" s="82"/>
      <c r="J3" s="83"/>
    </row>
    <row r="4" spans="2:10">
      <c r="B4" s="81" t="s">
        <v>28</v>
      </c>
      <c r="C4" s="82"/>
      <c r="D4" s="82"/>
      <c r="E4" s="82"/>
      <c r="F4" s="82"/>
      <c r="G4" s="82"/>
      <c r="H4" s="82"/>
      <c r="I4" s="82"/>
      <c r="J4" s="83"/>
    </row>
    <row r="5" spans="2:10">
      <c r="B5" s="84" t="str">
        <f>PLANILHA!J4</f>
        <v>Local: UENP - CURSO DE DIREITO               Av. Manoel Ribas esq.  Rua 02 de Abril - Jacarezinho PR</v>
      </c>
      <c r="C5" s="85"/>
      <c r="D5" s="85"/>
      <c r="E5" s="85"/>
      <c r="F5" s="85"/>
      <c r="G5" s="85"/>
      <c r="H5" s="85"/>
      <c r="I5" s="85"/>
      <c r="J5" s="86"/>
    </row>
    <row r="6" spans="2:10" ht="15.75">
      <c r="B6" s="87" t="s">
        <v>29</v>
      </c>
      <c r="C6" s="88"/>
      <c r="D6" s="88"/>
      <c r="E6" s="88"/>
      <c r="F6" s="88"/>
      <c r="G6" s="88"/>
      <c r="H6" s="88"/>
      <c r="I6" s="88"/>
      <c r="J6" s="89"/>
    </row>
    <row r="7" spans="2:10">
      <c r="B7" s="72"/>
      <c r="C7" s="73"/>
      <c r="D7" s="73"/>
      <c r="E7" s="73"/>
      <c r="F7" s="73"/>
      <c r="G7" s="73"/>
      <c r="H7" s="73"/>
      <c r="I7" s="73"/>
      <c r="J7" s="74"/>
    </row>
    <row r="8" spans="2:10" ht="15.75">
      <c r="B8" s="90" t="s">
        <v>30</v>
      </c>
      <c r="C8" s="91"/>
      <c r="D8" s="91"/>
      <c r="E8" s="91"/>
      <c r="F8" s="91"/>
      <c r="G8" s="91"/>
      <c r="H8" s="91"/>
      <c r="I8" s="91"/>
      <c r="J8" s="92"/>
    </row>
    <row r="9" spans="2:10">
      <c r="B9" s="60" t="s">
        <v>31</v>
      </c>
      <c r="C9" s="99" t="s">
        <v>43</v>
      </c>
      <c r="D9" s="99"/>
      <c r="E9" s="101"/>
      <c r="F9" s="101"/>
      <c r="G9" s="93"/>
      <c r="H9" s="93"/>
      <c r="I9" s="93"/>
      <c r="J9" s="94"/>
    </row>
    <row r="10" spans="2:10">
      <c r="B10" s="61" t="s">
        <v>32</v>
      </c>
      <c r="C10" s="100" t="s">
        <v>44</v>
      </c>
      <c r="D10" s="100"/>
      <c r="E10" s="104" t="s">
        <v>33</v>
      </c>
      <c r="F10" s="104"/>
      <c r="G10" s="95">
        <f>PLANILHA!K16</f>
        <v>19942.000000000004</v>
      </c>
      <c r="H10" s="95"/>
      <c r="I10" s="95"/>
      <c r="J10" s="96"/>
    </row>
    <row r="11" spans="2:10">
      <c r="B11" s="75"/>
      <c r="C11" s="76"/>
      <c r="D11" s="76"/>
      <c r="E11" s="76"/>
      <c r="F11" s="76"/>
      <c r="G11" s="76"/>
      <c r="H11" s="76"/>
      <c r="I11" s="76"/>
      <c r="J11" s="77"/>
    </row>
    <row r="12" spans="2:10">
      <c r="B12" s="105" t="s">
        <v>8</v>
      </c>
      <c r="C12" s="106" t="s">
        <v>9</v>
      </c>
      <c r="D12" s="67" t="s">
        <v>34</v>
      </c>
      <c r="E12" s="97" t="s">
        <v>35</v>
      </c>
      <c r="F12" s="97"/>
      <c r="G12" s="97"/>
      <c r="H12" s="97"/>
      <c r="I12" s="97"/>
      <c r="J12" s="98"/>
    </row>
    <row r="13" spans="2:10">
      <c r="B13" s="105"/>
      <c r="C13" s="106"/>
      <c r="D13" s="67" t="s">
        <v>36</v>
      </c>
      <c r="E13" s="67" t="s">
        <v>37</v>
      </c>
      <c r="F13" s="67"/>
      <c r="G13" s="67"/>
      <c r="H13" s="67"/>
      <c r="I13" s="67"/>
      <c r="J13" s="67"/>
    </row>
    <row r="14" spans="2:10">
      <c r="B14" s="67">
        <v>1</v>
      </c>
      <c r="C14" s="56" t="s">
        <v>42</v>
      </c>
      <c r="D14" s="68">
        <f>G10</f>
        <v>19942.000000000004</v>
      </c>
      <c r="E14" s="57">
        <v>1</v>
      </c>
      <c r="F14" s="57"/>
      <c r="G14" s="57"/>
      <c r="H14" s="57"/>
      <c r="I14" s="57"/>
      <c r="J14" s="54"/>
    </row>
    <row r="15" spans="2:10">
      <c r="B15" s="67"/>
      <c r="C15" s="56"/>
      <c r="D15" s="68"/>
      <c r="E15" s="57"/>
      <c r="F15" s="57"/>
      <c r="G15" s="57"/>
      <c r="H15" s="57"/>
      <c r="I15" s="57"/>
      <c r="J15" s="54"/>
    </row>
    <row r="16" spans="2:10">
      <c r="B16" s="67"/>
      <c r="C16" s="56"/>
      <c r="D16" s="68"/>
      <c r="E16" s="57"/>
      <c r="F16" s="57"/>
      <c r="G16" s="57"/>
      <c r="H16" s="57"/>
      <c r="I16" s="57"/>
      <c r="J16" s="54"/>
    </row>
    <row r="17" spans="2:10">
      <c r="B17" s="67"/>
      <c r="C17" s="56"/>
      <c r="D17" s="68"/>
      <c r="E17" s="57"/>
      <c r="F17" s="57"/>
      <c r="G17" s="57"/>
      <c r="H17" s="57"/>
      <c r="I17" s="57"/>
      <c r="J17" s="54"/>
    </row>
    <row r="18" spans="2:10">
      <c r="B18" s="103" t="s">
        <v>38</v>
      </c>
      <c r="C18" s="103"/>
      <c r="D18" s="69">
        <f>SUM(D14:D17)</f>
        <v>19942.000000000004</v>
      </c>
      <c r="E18" s="70">
        <f>E14*D14</f>
        <v>19942.000000000004</v>
      </c>
      <c r="F18" s="71"/>
      <c r="G18" s="71"/>
      <c r="H18" s="71"/>
      <c r="I18" s="71"/>
      <c r="J18" s="71"/>
    </row>
    <row r="19" spans="2:10">
      <c r="B19" s="102" t="s">
        <v>39</v>
      </c>
      <c r="C19" s="102"/>
      <c r="D19" s="58"/>
      <c r="E19" s="58">
        <v>100</v>
      </c>
      <c r="F19" s="58"/>
      <c r="G19" s="58"/>
      <c r="H19" s="58"/>
      <c r="I19" s="58"/>
      <c r="J19" s="58"/>
    </row>
    <row r="20" spans="2:10">
      <c r="B20" s="103" t="s">
        <v>40</v>
      </c>
      <c r="C20" s="103"/>
      <c r="D20" s="55"/>
      <c r="E20" s="59">
        <f>E18</f>
        <v>19942.000000000004</v>
      </c>
      <c r="F20" s="59"/>
      <c r="G20" s="59"/>
      <c r="H20" s="59"/>
      <c r="I20" s="59"/>
      <c r="J20" s="59"/>
    </row>
    <row r="21" spans="2:10">
      <c r="B21" s="102" t="s">
        <v>41</v>
      </c>
      <c r="C21" s="102"/>
      <c r="D21" s="54"/>
      <c r="E21" s="58">
        <v>100</v>
      </c>
      <c r="F21" s="58"/>
      <c r="G21" s="58"/>
      <c r="H21" s="58"/>
      <c r="I21" s="58"/>
      <c r="J21" s="58"/>
    </row>
    <row r="22" spans="2:10">
      <c r="B22" s="62"/>
      <c r="C22" s="63"/>
      <c r="D22" s="64"/>
      <c r="E22" s="65"/>
      <c r="F22" s="65"/>
      <c r="G22" s="65"/>
      <c r="H22" s="65"/>
      <c r="I22" s="65"/>
      <c r="J22" s="66"/>
    </row>
    <row r="23" spans="2:10">
      <c r="B23" s="5"/>
      <c r="C23" s="6"/>
      <c r="D23" s="6"/>
      <c r="E23" s="6"/>
      <c r="F23" s="6"/>
      <c r="G23" s="6"/>
      <c r="H23" s="6"/>
      <c r="I23" s="6"/>
      <c r="J23" s="7"/>
    </row>
  </sheetData>
  <mergeCells count="21">
    <mergeCell ref="B20:C20"/>
    <mergeCell ref="B18:C18"/>
    <mergeCell ref="E10:F10"/>
    <mergeCell ref="B21:C21"/>
    <mergeCell ref="B12:B13"/>
    <mergeCell ref="C12:C13"/>
    <mergeCell ref="E12:J12"/>
    <mergeCell ref="C9:D9"/>
    <mergeCell ref="C10:D10"/>
    <mergeCell ref="E9:F9"/>
    <mergeCell ref="B19:C19"/>
    <mergeCell ref="B7:J7"/>
    <mergeCell ref="B11:J11"/>
    <mergeCell ref="B2:J2"/>
    <mergeCell ref="B3:J3"/>
    <mergeCell ref="B4:J4"/>
    <mergeCell ref="B5:J5"/>
    <mergeCell ref="B6:J6"/>
    <mergeCell ref="B8:J8"/>
    <mergeCell ref="G9:J9"/>
    <mergeCell ref="G10:J10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N26"/>
  <sheetViews>
    <sheetView workbookViewId="0">
      <selection activeCell="D5" sqref="D5:I5"/>
    </sheetView>
  </sheetViews>
  <sheetFormatPr defaultRowHeight="15"/>
  <cols>
    <col min="1" max="1" width="1.42578125" customWidth="1"/>
    <col min="2" max="2" width="6.28515625" customWidth="1"/>
    <col min="4" max="4" width="28.140625" customWidth="1"/>
    <col min="5" max="5" width="7.28515625" customWidth="1"/>
    <col min="8" max="8" width="13.28515625" customWidth="1"/>
    <col min="9" max="9" width="15.28515625" customWidth="1"/>
    <col min="10" max="10" width="13.140625" customWidth="1"/>
    <col min="11" max="11" width="18.85546875" customWidth="1"/>
  </cols>
  <sheetData>
    <row r="2" spans="2:14" ht="20.25">
      <c r="B2" s="2"/>
      <c r="C2" s="37"/>
      <c r="D2" s="130" t="s">
        <v>0</v>
      </c>
      <c r="E2" s="130"/>
      <c r="F2" s="130"/>
      <c r="G2" s="130"/>
      <c r="H2" s="130"/>
      <c r="I2" s="130"/>
      <c r="J2" s="131" t="s">
        <v>1</v>
      </c>
      <c r="K2" s="131"/>
    </row>
    <row r="3" spans="2:14" ht="15.75">
      <c r="B3" s="2"/>
      <c r="C3" s="38"/>
      <c r="D3" s="132" t="s">
        <v>2</v>
      </c>
      <c r="E3" s="132"/>
      <c r="F3" s="132"/>
      <c r="G3" s="132"/>
      <c r="H3" s="132"/>
      <c r="I3" s="132"/>
      <c r="J3" s="133" t="s">
        <v>21</v>
      </c>
      <c r="K3" s="133"/>
    </row>
    <row r="4" spans="2:14">
      <c r="B4" s="2"/>
      <c r="C4" s="39"/>
      <c r="D4" s="134" t="s">
        <v>3</v>
      </c>
      <c r="E4" s="134"/>
      <c r="F4" s="134"/>
      <c r="G4" s="134"/>
      <c r="H4" s="134"/>
      <c r="I4" s="134"/>
      <c r="J4" s="135" t="s">
        <v>23</v>
      </c>
      <c r="K4" s="135"/>
    </row>
    <row r="5" spans="2:14" ht="34.5" customHeight="1">
      <c r="B5" s="2"/>
      <c r="C5" s="2"/>
      <c r="D5" s="136" t="s">
        <v>26</v>
      </c>
      <c r="E5" s="136"/>
      <c r="F5" s="136"/>
      <c r="G5" s="136"/>
      <c r="H5" s="136"/>
      <c r="I5" s="136"/>
      <c r="J5" s="135"/>
      <c r="K5" s="135"/>
    </row>
    <row r="6" spans="2:14">
      <c r="B6" s="2"/>
      <c r="C6" s="2"/>
      <c r="D6" s="125" t="s">
        <v>4</v>
      </c>
      <c r="E6" s="125"/>
      <c r="F6" s="125"/>
      <c r="G6" s="125"/>
      <c r="H6" s="125"/>
      <c r="I6" s="125"/>
      <c r="J6" s="126" t="s">
        <v>20</v>
      </c>
      <c r="K6" s="126"/>
      <c r="L6" s="107"/>
      <c r="M6" s="107"/>
      <c r="N6" s="107"/>
    </row>
    <row r="7" spans="2:14">
      <c r="B7" s="2"/>
      <c r="C7" s="2"/>
      <c r="D7" s="2"/>
      <c r="E7" s="40"/>
      <c r="F7" s="41"/>
      <c r="G7" s="41"/>
      <c r="H7" s="41"/>
      <c r="I7" s="41"/>
      <c r="J7" s="30"/>
      <c r="K7" s="31"/>
    </row>
    <row r="8" spans="2:14" ht="15" customHeight="1">
      <c r="B8" s="128" t="s">
        <v>22</v>
      </c>
      <c r="C8" s="128"/>
      <c r="D8" s="128"/>
      <c r="E8" s="128"/>
      <c r="F8" s="128"/>
      <c r="G8" s="128"/>
      <c r="H8" s="128"/>
      <c r="I8" s="25"/>
      <c r="J8" s="25"/>
      <c r="K8" s="25"/>
    </row>
    <row r="9" spans="2:14">
      <c r="B9" s="129"/>
      <c r="C9" s="129"/>
      <c r="D9" s="129"/>
      <c r="E9" s="129"/>
      <c r="F9" s="129"/>
      <c r="G9" s="129"/>
      <c r="H9" s="129"/>
      <c r="I9" s="127"/>
      <c r="J9" s="127"/>
      <c r="K9" s="4"/>
    </row>
    <row r="10" spans="2:14">
      <c r="B10" s="2"/>
      <c r="C10" s="2"/>
      <c r="D10" s="2"/>
      <c r="E10" s="3"/>
      <c r="F10" s="4"/>
      <c r="G10" s="4"/>
      <c r="H10" s="4"/>
      <c r="I10" s="118" t="s">
        <v>5</v>
      </c>
      <c r="J10" s="112"/>
      <c r="K10" s="17"/>
    </row>
    <row r="11" spans="2:14">
      <c r="B11" s="2"/>
      <c r="C11" s="2"/>
      <c r="D11" s="2"/>
      <c r="E11" s="3"/>
      <c r="F11" s="4"/>
      <c r="G11" s="4"/>
      <c r="H11" s="4"/>
      <c r="I11" s="118" t="s">
        <v>6</v>
      </c>
      <c r="J11" s="112"/>
      <c r="K11" s="26">
        <v>0.3</v>
      </c>
    </row>
    <row r="12" spans="2:14" ht="15.75">
      <c r="B12" s="119" t="s">
        <v>7</v>
      </c>
      <c r="C12" s="120"/>
      <c r="D12" s="120"/>
      <c r="E12" s="120"/>
      <c r="F12" s="120"/>
      <c r="G12" s="120"/>
      <c r="H12" s="120"/>
      <c r="I12" s="120"/>
      <c r="J12" s="120"/>
      <c r="K12" s="120"/>
    </row>
    <row r="13" spans="2:14">
      <c r="B13" s="2"/>
      <c r="C13" s="39"/>
      <c r="D13" s="19"/>
      <c r="E13" s="42"/>
      <c r="F13" s="30"/>
      <c r="G13" s="30"/>
      <c r="H13" s="30"/>
      <c r="I13" s="2"/>
      <c r="J13" s="43">
        <f>1+K11</f>
        <v>1.3</v>
      </c>
      <c r="K13" s="31"/>
    </row>
    <row r="14" spans="2:14">
      <c r="B14" s="121"/>
      <c r="C14" s="121" t="s">
        <v>8</v>
      </c>
      <c r="D14" s="123" t="s">
        <v>9</v>
      </c>
      <c r="E14" s="123" t="s">
        <v>10</v>
      </c>
      <c r="F14" s="124" t="s">
        <v>11</v>
      </c>
      <c r="G14" s="124" t="s">
        <v>12</v>
      </c>
      <c r="H14" s="124" t="s">
        <v>13</v>
      </c>
      <c r="I14" s="124" t="s">
        <v>14</v>
      </c>
      <c r="J14" s="2"/>
      <c r="K14" s="109" t="s">
        <v>15</v>
      </c>
    </row>
    <row r="15" spans="2:14">
      <c r="B15" s="121"/>
      <c r="C15" s="122"/>
      <c r="D15" s="110"/>
      <c r="E15" s="110"/>
      <c r="F15" s="110"/>
      <c r="G15" s="110"/>
      <c r="H15" s="110"/>
      <c r="I15" s="110"/>
      <c r="J15" s="2"/>
      <c r="K15" s="110"/>
    </row>
    <row r="16" spans="2:14" ht="51">
      <c r="B16" s="28"/>
      <c r="C16" s="29">
        <v>1</v>
      </c>
      <c r="D16" s="19" t="s">
        <v>25</v>
      </c>
      <c r="E16" s="3" t="s">
        <v>19</v>
      </c>
      <c r="F16" s="18">
        <v>1300</v>
      </c>
      <c r="G16" s="18">
        <v>11.8</v>
      </c>
      <c r="H16" s="18">
        <f>G16*F16</f>
        <v>15340.000000000002</v>
      </c>
      <c r="I16" s="18">
        <f>H16*1.3</f>
        <v>19942.000000000004</v>
      </c>
      <c r="J16" s="30"/>
      <c r="K16" s="31">
        <f>I16</f>
        <v>19942.000000000004</v>
      </c>
    </row>
    <row r="17" spans="2:11">
      <c r="B17" s="32"/>
      <c r="C17" s="32"/>
      <c r="D17" s="33"/>
      <c r="E17" s="34"/>
      <c r="F17" s="4"/>
      <c r="G17" s="21"/>
      <c r="H17" s="18"/>
      <c r="I17" s="18"/>
      <c r="J17" s="18"/>
      <c r="K17" s="31"/>
    </row>
    <row r="18" spans="2:11">
      <c r="B18" s="32"/>
      <c r="C18" s="33"/>
      <c r="D18" s="22"/>
      <c r="E18" s="20"/>
      <c r="F18" s="23"/>
      <c r="G18" s="21"/>
      <c r="H18" s="21"/>
      <c r="I18" s="18"/>
      <c r="J18" s="18"/>
      <c r="K18" s="35"/>
    </row>
    <row r="19" spans="2:11" ht="15.75">
      <c r="B19" s="28"/>
      <c r="C19" s="36"/>
      <c r="D19" s="111" t="s">
        <v>16</v>
      </c>
      <c r="E19" s="112"/>
      <c r="F19" s="112"/>
      <c r="G19" s="112"/>
      <c r="H19" s="112"/>
      <c r="I19" s="112"/>
      <c r="J19" s="112"/>
      <c r="K19" s="24">
        <f>SUM(K16:K17)</f>
        <v>19942.000000000004</v>
      </c>
    </row>
    <row r="20" spans="2:11">
      <c r="B20" s="49"/>
      <c r="C20" s="50"/>
      <c r="D20" s="113"/>
      <c r="E20" s="114"/>
      <c r="F20" s="114"/>
      <c r="G20" s="114"/>
      <c r="H20" s="114"/>
      <c r="I20" s="114"/>
      <c r="J20" s="114"/>
      <c r="K20" s="115"/>
    </row>
    <row r="21" spans="2:11">
      <c r="B21" s="49"/>
      <c r="C21" s="50"/>
      <c r="D21" s="51"/>
      <c r="E21" s="52"/>
      <c r="F21" s="16"/>
      <c r="G21" s="16"/>
      <c r="H21" s="16"/>
      <c r="I21" s="16"/>
      <c r="J21" s="16"/>
      <c r="K21" s="53"/>
    </row>
    <row r="22" spans="2:11">
      <c r="B22" s="2"/>
      <c r="C22" s="2"/>
      <c r="D22" s="108" t="s">
        <v>24</v>
      </c>
      <c r="E22" s="108"/>
      <c r="F22" s="108"/>
      <c r="G22" s="108"/>
      <c r="H22" s="108"/>
      <c r="I22" s="108"/>
      <c r="J22" s="108"/>
      <c r="K22" s="108"/>
    </row>
    <row r="23" spans="2:11">
      <c r="B23" s="13"/>
      <c r="C23" s="14"/>
      <c r="D23" s="14"/>
      <c r="E23" s="44"/>
      <c r="F23" s="45"/>
      <c r="G23" s="45"/>
      <c r="H23" s="45"/>
      <c r="I23" s="45"/>
      <c r="J23" s="14"/>
      <c r="K23" s="15"/>
    </row>
    <row r="24" spans="2:11">
      <c r="B24" s="8"/>
      <c r="C24" s="1"/>
      <c r="D24" s="48" t="s">
        <v>27</v>
      </c>
      <c r="E24" s="48"/>
      <c r="F24" s="27"/>
      <c r="G24" s="46"/>
      <c r="H24" s="47"/>
      <c r="I24" s="27"/>
      <c r="J24" s="1"/>
      <c r="K24" s="9"/>
    </row>
    <row r="25" spans="2:11">
      <c r="B25" s="8"/>
      <c r="C25" s="1"/>
      <c r="D25" s="116" t="s">
        <v>17</v>
      </c>
      <c r="E25" s="116"/>
      <c r="F25" s="1"/>
      <c r="G25" s="1"/>
      <c r="H25" s="1"/>
      <c r="I25" s="1"/>
      <c r="J25" s="1"/>
      <c r="K25" s="9"/>
    </row>
    <row r="26" spans="2:11">
      <c r="B26" s="10"/>
      <c r="C26" s="11"/>
      <c r="D26" s="117" t="s">
        <v>18</v>
      </c>
      <c r="E26" s="117"/>
      <c r="F26" s="11"/>
      <c r="G26" s="11"/>
      <c r="H26" s="11"/>
      <c r="I26" s="11"/>
      <c r="J26" s="11"/>
      <c r="K26" s="12"/>
    </row>
  </sheetData>
  <mergeCells count="30">
    <mergeCell ref="D2:I2"/>
    <mergeCell ref="J2:K2"/>
    <mergeCell ref="D3:I3"/>
    <mergeCell ref="J3:K3"/>
    <mergeCell ref="D4:I4"/>
    <mergeCell ref="J4:K5"/>
    <mergeCell ref="D5:I5"/>
    <mergeCell ref="D25:E25"/>
    <mergeCell ref="D26:E26"/>
    <mergeCell ref="I11:J11"/>
    <mergeCell ref="B12:K12"/>
    <mergeCell ref="B14:B15"/>
    <mergeCell ref="C14:C15"/>
    <mergeCell ref="D14:D15"/>
    <mergeCell ref="E14:E15"/>
    <mergeCell ref="F14:F15"/>
    <mergeCell ref="G14:G15"/>
    <mergeCell ref="H14:H15"/>
    <mergeCell ref="I14:I15"/>
    <mergeCell ref="L6:N6"/>
    <mergeCell ref="D22:K22"/>
    <mergeCell ref="K14:K15"/>
    <mergeCell ref="D19:J19"/>
    <mergeCell ref="D20:K20"/>
    <mergeCell ref="D6:I6"/>
    <mergeCell ref="J6:K6"/>
    <mergeCell ref="I9:J9"/>
    <mergeCell ref="I10:J10"/>
    <mergeCell ref="B8:H8"/>
    <mergeCell ref="B9:H9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10" sqref="J10"/>
    </sheetView>
  </sheetViews>
  <sheetFormatPr defaultRowHeight="15"/>
  <cols>
    <col min="6" max="6" width="19.7109375" customWidth="1"/>
    <col min="10" max="10" width="24.140625" customWidth="1"/>
  </cols>
  <sheetData/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CRONOGRAMA</vt:lpstr>
      <vt:lpstr>PLANILHA</vt:lpstr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eduardo.andrade</cp:lastModifiedBy>
  <cp:lastPrinted>2015-06-10T19:12:16Z</cp:lastPrinted>
  <dcterms:created xsi:type="dcterms:W3CDTF">2015-05-27T17:44:17Z</dcterms:created>
  <dcterms:modified xsi:type="dcterms:W3CDTF">2015-06-10T19:15:53Z</dcterms:modified>
</cp:coreProperties>
</file>